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6000" windowHeight="174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<sst xmlns="http://schemas.openxmlformats.org/spreadsheetml/2006/main" count="41" uniqueCount="36">
  <si>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type bodem</t>
  </si>
  <si>
    <t>Glad beton</t>
  </si>
  <si>
    <t>Glad zand</t>
  </si>
  <si>
    <t>Zand met ribbels of stenen</t>
  </si>
  <si>
    <t>Geringe of lage begroeiing (weinig weerstand)</t>
  </si>
  <si>
    <t>Dichte of hoge begroeiing (veel weerstand)</t>
  </si>
  <si>
    <t>Cf</t>
  </si>
  <si>
    <t>Wrijvingscoëfficient</t>
  </si>
  <si>
    <t>Uiterwaard I</t>
  </si>
  <si>
    <t>Uiterwaard II</t>
  </si>
  <si>
    <t>Qtotaal</t>
  </si>
  <si>
    <t>Zomerbed</t>
  </si>
  <si>
    <t>Breedte B</t>
  </si>
  <si>
    <t>Waterdiepte (H-D)</t>
  </si>
  <si>
    <t>Wrijfingscoëfficient Cf</t>
  </si>
  <si>
    <t>Hoogte D</t>
  </si>
  <si>
    <t>,</t>
  </si>
  <si>
    <t>Q1</t>
  </si>
  <si>
    <t>Q2</t>
  </si>
  <si>
    <t>Q3</t>
  </si>
  <si>
    <t>(H-D)3/2</t>
  </si>
  <si>
    <t>B(H-D)3/2</t>
  </si>
  <si>
    <t>m3/sec</t>
  </si>
  <si>
    <t>Resultaat</t>
  </si>
  <si>
    <t>gegeven: g=9,8 en I= 10macht-4</t>
  </si>
  <si>
    <t>g*I</t>
  </si>
  <si>
    <t>(g*I)1/2</t>
  </si>
  <si>
    <t>Q 1,2,3</t>
  </si>
  <si>
    <t>Uiterwaarde II</t>
  </si>
  <si>
    <t>Uiterwaarde I</t>
  </si>
  <si>
    <t xml:space="preserve">      H</t>
  </si>
  <si>
    <t xml:space="preserve">   h1</t>
  </si>
  <si>
    <t xml:space="preserve">       D1</t>
  </si>
  <si>
    <t xml:space="preserve">   h2</t>
  </si>
  <si>
    <t xml:space="preserve">          D2</t>
  </si>
  <si>
    <t>Situatie: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</si>
</sst>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1" xfId="0" applyFill="1" applyBorder="1" applyAlignment="1">
      <alignment horizontal="left"/>
    </xf>
    <xf numFmtId="0" fontId="0" fillId="34" borderId="12" xfId="0" applyFill="1" applyBorder="1" applyAlignment="1">
      <alignment horizontal="right"/>
    </xf>
    <xf numFmtId="2" fontId="0" fillId="33" borderId="13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5" borderId="1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24</xdr:row>
      <xdr:rowOff>47625</xdr:rowOff>
    </xdr:from>
    <xdr:to>
      <xdr:col>6</xdr:col>
      <xdr:colOff>9525</xdr:colOff>
      <xdr:row>30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24750" y="420052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28575</xdr:rowOff>
    </xdr:from>
    <xdr:to>
      <xdr:col>4</xdr:col>
      <xdr:colOff>0</xdr:colOff>
      <xdr:row>26</xdr:row>
      <xdr:rowOff>123825</xdr:rowOff>
    </xdr:to>
    <xdr:sp>
      <xdr:nvSpPr>
        <xdr:cNvPr id="2" name="AutoShape 2"/>
        <xdr:cNvSpPr>
          <a:spLocks/>
        </xdr:cNvSpPr>
      </xdr:nvSpPr>
      <xdr:spPr>
        <a:xfrm flipV="1">
          <a:off x="6057900" y="41814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27</xdr:row>
      <xdr:rowOff>28575</xdr:rowOff>
    </xdr:from>
    <xdr:to>
      <xdr:col>4</xdr:col>
      <xdr:colOff>161925</xdr:colOff>
      <xdr:row>30</xdr:row>
      <xdr:rowOff>161925</xdr:rowOff>
    </xdr:to>
    <xdr:sp>
      <xdr:nvSpPr>
        <xdr:cNvPr id="3" name="AutoShape 3"/>
        <xdr:cNvSpPr>
          <a:spLocks/>
        </xdr:cNvSpPr>
      </xdr:nvSpPr>
      <xdr:spPr>
        <a:xfrm flipV="1">
          <a:off x="6219825" y="4676775"/>
          <a:ext cx="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7</xdr:col>
      <xdr:colOff>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8105775" y="4162425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28575</xdr:rowOff>
    </xdr:from>
    <xdr:to>
      <xdr:col>8</xdr:col>
      <xdr:colOff>342900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 flipV="1">
          <a:off x="9144000" y="4676775"/>
          <a:ext cx="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PageLayoutView="0" workbookViewId="0" topLeftCell="B1">
      <selection activeCell="E15" sqref="E15"/>
    </sheetView>
  </sheetViews>
  <sheetFormatPr defaultColWidth="11.421875" defaultRowHeight="12.75"/>
  <cols>
    <col min="1" max="1" width="21.8515625" style="0" customWidth="1"/>
    <col min="2" max="2" width="39.7109375" style="0" customWidth="1"/>
    <col min="3" max="3" width="8.8515625" style="0" customWidth="1"/>
    <col min="4" max="4" width="20.421875" style="0" customWidth="1"/>
    <col min="5" max="5" width="10.140625" style="0" customWidth="1"/>
    <col min="6" max="6" width="11.7109375" style="0" customWidth="1"/>
    <col min="7" max="7" width="8.8515625" style="0" customWidth="1"/>
    <col min="8" max="8" width="10.421875" style="0" bestFit="1" customWidth="1"/>
    <col min="9" max="9" width="13.421875" style="0" customWidth="1"/>
    <col min="10" max="11" width="8.8515625" style="0" customWidth="1"/>
    <col min="12" max="12" width="10.421875" style="0" bestFit="1" customWidth="1"/>
    <col min="13" max="16384" width="8.8515625" style="0" customWidth="1"/>
  </cols>
  <sheetData>
    <row r="2" ht="12.75">
      <c r="B2" s="1" t="s">
        <v>7</v>
      </c>
    </row>
    <row r="3" spans="2:5" ht="12.75">
      <c r="B3" s="2" t="s">
        <v>0</v>
      </c>
      <c r="C3" s="2" t="s">
        <v>6</v>
      </c>
      <c r="E3" s="1" t="s">
        <v>23</v>
      </c>
    </row>
    <row r="4" spans="2:7" ht="12.75">
      <c r="B4" t="s">
        <v>1</v>
      </c>
      <c r="C4">
        <v>0.0015</v>
      </c>
      <c r="E4" s="5" t="s">
        <v>17</v>
      </c>
      <c r="F4" s="29">
        <f>+F36*E39</f>
        <v>2474.8737341529168</v>
      </c>
      <c r="G4" s="4" t="s">
        <v>22</v>
      </c>
    </row>
    <row r="5" spans="2:7" ht="12.75">
      <c r="B5" t="s">
        <v>2</v>
      </c>
      <c r="C5">
        <v>0.003</v>
      </c>
      <c r="E5" s="5" t="s">
        <v>18</v>
      </c>
      <c r="F5" s="29">
        <f>+H36*E39</f>
        <v>9899.494936611669</v>
      </c>
      <c r="G5" s="4" t="s">
        <v>22</v>
      </c>
    </row>
    <row r="6" spans="2:7" ht="12.75">
      <c r="B6" t="s">
        <v>3</v>
      </c>
      <c r="C6">
        <v>0.005</v>
      </c>
      <c r="E6" s="5" t="s">
        <v>19</v>
      </c>
      <c r="F6" s="29">
        <f>+J36*E39</f>
        <v>61.87184335382291</v>
      </c>
      <c r="G6" s="4" t="s">
        <v>22</v>
      </c>
    </row>
    <row r="7" spans="2:7" ht="12.75">
      <c r="B7" t="s">
        <v>4</v>
      </c>
      <c r="C7">
        <v>0.01</v>
      </c>
      <c r="E7" s="5" t="s">
        <v>27</v>
      </c>
      <c r="F7" s="29">
        <f>+F4+F5+F6</f>
        <v>12436.24051411841</v>
      </c>
      <c r="G7" s="4" t="s">
        <v>22</v>
      </c>
    </row>
    <row r="8" spans="2:7" ht="12.75">
      <c r="B8" t="s">
        <v>5</v>
      </c>
      <c r="C8">
        <v>0.1</v>
      </c>
      <c r="E8" s="11" t="s">
        <v>10</v>
      </c>
      <c r="F8" s="30">
        <f>+L36*E39</f>
        <v>12436.240514118406</v>
      </c>
      <c r="G8" s="4" t="s">
        <v>22</v>
      </c>
    </row>
    <row r="11" spans="5:9" ht="12.75">
      <c r="E11" s="8" t="s">
        <v>8</v>
      </c>
      <c r="F11" s="9"/>
      <c r="G11" s="9" t="s">
        <v>11</v>
      </c>
      <c r="H11" s="9"/>
      <c r="I11" s="10" t="s">
        <v>9</v>
      </c>
    </row>
    <row r="12" spans="4:9" ht="12.75">
      <c r="D12" t="s">
        <v>16</v>
      </c>
      <c r="E12" s="7"/>
      <c r="I12" s="7"/>
    </row>
    <row r="13" spans="4:9" ht="12.75">
      <c r="D13" s="11" t="s">
        <v>12</v>
      </c>
      <c r="E13" s="6">
        <v>100</v>
      </c>
      <c r="F13" s="6"/>
      <c r="G13" s="6">
        <v>50</v>
      </c>
      <c r="H13" s="6"/>
      <c r="I13" s="6">
        <v>50</v>
      </c>
    </row>
    <row r="14" spans="4:9" ht="12.75">
      <c r="D14" s="11" t="s">
        <v>14</v>
      </c>
      <c r="E14" s="28">
        <v>0.005</v>
      </c>
      <c r="F14" s="6"/>
      <c r="G14" s="6">
        <v>0.005</v>
      </c>
      <c r="H14" s="6"/>
      <c r="I14" s="6">
        <v>0.1</v>
      </c>
    </row>
    <row r="15" spans="4:9" ht="14.25" customHeight="1">
      <c r="D15" s="11" t="s">
        <v>15</v>
      </c>
      <c r="E15" s="6">
        <v>7.5</v>
      </c>
      <c r="F15" s="6"/>
      <c r="G15" s="6">
        <v>10</v>
      </c>
      <c r="H15" s="6"/>
      <c r="I15" s="6">
        <v>7.5</v>
      </c>
    </row>
    <row r="16" ht="32.25" customHeight="1"/>
    <row r="23" ht="12.75">
      <c r="D23" t="s">
        <v>35</v>
      </c>
    </row>
    <row r="25" spans="4:9" ht="12.75">
      <c r="D25" s="21"/>
      <c r="E25" s="22" t="s">
        <v>31</v>
      </c>
      <c r="F25" s="27">
        <f>+G15-E15</f>
        <v>2.5</v>
      </c>
      <c r="G25" s="22" t="s">
        <v>30</v>
      </c>
      <c r="H25" s="22" t="s">
        <v>33</v>
      </c>
      <c r="I25" s="31">
        <f>+G15-I15</f>
        <v>2.5</v>
      </c>
    </row>
    <row r="26" spans="4:9" ht="12.75">
      <c r="D26" s="21"/>
      <c r="E26" s="26"/>
      <c r="F26" s="22"/>
      <c r="G26" s="25">
        <f>+G15</f>
        <v>10</v>
      </c>
      <c r="H26" s="26"/>
      <c r="I26" s="23"/>
    </row>
    <row r="27" spans="4:9" ht="13.5" thickBot="1">
      <c r="D27" s="21"/>
      <c r="E27" s="22"/>
      <c r="F27" s="22"/>
      <c r="G27" s="22"/>
      <c r="H27" s="22"/>
      <c r="I27" s="23"/>
    </row>
    <row r="28" spans="4:9" ht="12.75">
      <c r="D28" s="19"/>
      <c r="E28" s="20"/>
      <c r="F28" s="22"/>
      <c r="G28" s="22"/>
      <c r="H28" s="19"/>
      <c r="I28" s="20"/>
    </row>
    <row r="29" spans="4:9" ht="12.75">
      <c r="D29" s="15" t="s">
        <v>29</v>
      </c>
      <c r="E29" s="16"/>
      <c r="F29" s="22" t="s">
        <v>11</v>
      </c>
      <c r="G29" s="22"/>
      <c r="H29" s="15" t="s">
        <v>28</v>
      </c>
      <c r="I29" s="16"/>
    </row>
    <row r="30" spans="4:9" ht="12.75">
      <c r="D30" s="15"/>
      <c r="E30" s="16" t="s">
        <v>32</v>
      </c>
      <c r="F30" s="22"/>
      <c r="G30" s="22"/>
      <c r="H30" s="15"/>
      <c r="I30" s="16" t="s">
        <v>34</v>
      </c>
    </row>
    <row r="31" spans="4:9" ht="13.5" thickBot="1">
      <c r="D31" s="17"/>
      <c r="E31" s="18">
        <f>+E15</f>
        <v>7.5</v>
      </c>
      <c r="F31" s="24"/>
      <c r="G31" s="24"/>
      <c r="H31" s="17"/>
      <c r="I31" s="18">
        <f>+I15</f>
        <v>7.5</v>
      </c>
    </row>
    <row r="34" spans="4:9" ht="12.75">
      <c r="D34" s="12" t="s">
        <v>13</v>
      </c>
      <c r="E34" s="12">
        <f>+G15-E15</f>
        <v>2.5</v>
      </c>
      <c r="F34" s="12"/>
      <c r="G34" s="12">
        <f>+G15</f>
        <v>10</v>
      </c>
      <c r="H34" s="12"/>
      <c r="I34" s="12">
        <f>+G15-I15</f>
        <v>2.5</v>
      </c>
    </row>
    <row r="35" spans="4:9" ht="12.75">
      <c r="D35" s="12" t="s">
        <v>20</v>
      </c>
      <c r="E35" s="13">
        <f>POWER(E34,1.5)</f>
        <v>3.9528470752104745</v>
      </c>
      <c r="F35" s="13"/>
      <c r="G35" s="13">
        <f>POWER(G15,3/2)</f>
        <v>31.622776601683803</v>
      </c>
      <c r="H35" s="13"/>
      <c r="I35" s="13">
        <f>POWER(I34,3/2)</f>
        <v>3.9528470752104745</v>
      </c>
    </row>
    <row r="36" spans="4:12" ht="12.75">
      <c r="D36" s="12" t="s">
        <v>21</v>
      </c>
      <c r="E36" s="13">
        <f>+E35*E13</f>
        <v>395.28470752104744</v>
      </c>
      <c r="F36" s="13">
        <f>+E36/E14</f>
        <v>79056.94150420949</v>
      </c>
      <c r="G36" s="13">
        <f>+G35*G13</f>
        <v>1581.1388300841902</v>
      </c>
      <c r="H36" s="13">
        <f>+G36/G14</f>
        <v>316227.766016838</v>
      </c>
      <c r="I36" s="13">
        <f>+I35*I13</f>
        <v>197.64235376052372</v>
      </c>
      <c r="J36">
        <f>+I36/I14</f>
        <v>1976.423537605237</v>
      </c>
      <c r="L36" s="3">
        <f>+F36+H36+J36</f>
        <v>397261.1310586527</v>
      </c>
    </row>
    <row r="37" spans="4:9" ht="12.75">
      <c r="D37" s="14" t="s">
        <v>24</v>
      </c>
      <c r="E37" s="12"/>
      <c r="F37" s="12"/>
      <c r="G37" s="12"/>
      <c r="H37" s="12"/>
      <c r="I37" s="12"/>
    </row>
    <row r="38" spans="4:9" ht="12.75">
      <c r="D38" s="12" t="s">
        <v>25</v>
      </c>
      <c r="E38" s="12">
        <f>POWER(10,-4)*9.8</f>
        <v>0.0009800000000000002</v>
      </c>
      <c r="F38" s="12"/>
      <c r="G38" s="12"/>
      <c r="H38" s="12"/>
      <c r="I38" s="12"/>
    </row>
    <row r="39" spans="4:9" ht="12.75">
      <c r="D39" s="12" t="s">
        <v>26</v>
      </c>
      <c r="E39" s="12">
        <f>+SQRT(E38)</f>
        <v>0.03130495168499706</v>
      </c>
      <c r="F39" s="12"/>
      <c r="G39" s="12"/>
      <c r="H39" s="12"/>
      <c r="I39" s="12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Microsoft Office User</cp:lastModifiedBy>
  <dcterms:created xsi:type="dcterms:W3CDTF">2008-11-05T03:50:17Z</dcterms:created>
  <dcterms:modified xsi:type="dcterms:W3CDTF">2021-02-08T09:15:30Z</dcterms:modified>
  <cp:category/>
  <cp:version/>
  <cp:contentType/>
  <cp:contentStatus/>
</cp:coreProperties>
</file>